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5" windowWidth="10635" windowHeight="8685" activeTab="0"/>
  </bookViews>
  <sheets>
    <sheet name="МОС-3628 ЗАЯВЛЕНИЕ" sheetId="1" r:id="rId1"/>
  </sheets>
  <definedNames>
    <definedName name="_xlfn.BAHTTEXT" hidden="1">#NAME?</definedName>
    <definedName name="QRКод" localSheetId="0">'МОС-3628 ЗАЯВЛЕНИЕ'!$D$89</definedName>
    <definedName name="Адрес" localSheetId="0">'МОС-3628 ЗАЯВЛЕНИЕ'!$C$55</definedName>
    <definedName name="Банк" localSheetId="0">'МОС-3628 ЗАЯВЛЕНИЕ'!$T$15</definedName>
    <definedName name="БИК" localSheetId="0">'МОС-3628 ЗАЯВЛЕНИЕ'!$F$11</definedName>
    <definedName name="Идентификатор" localSheetId="0">'МОС-3628 ЗАЯВЛЕНИЕ'!$C$52</definedName>
    <definedName name="Идентификатор">#REF!</definedName>
    <definedName name="ИмяОпер" localSheetId="0">'МОС-3628 ЗАЯВЛЕНИЕ'!$O$70</definedName>
    <definedName name="ИНН" localSheetId="0">'МОС-3628 ЗАЯВЛЕНИЕ'!$U$33</definedName>
    <definedName name="КодДох" localSheetId="0">'МОС-3628 ЗАЯВЛЕНИЕ'!$R$37</definedName>
    <definedName name="КорСчет" localSheetId="0">'МОС-3628 ЗАЯВЛЕНИЕ'!$Q$13</definedName>
    <definedName name="КПП" localSheetId="0">'МОС-3628 ЗАЯВЛЕНИЕ'!$AI$33</definedName>
    <definedName name="ЛСчет" localSheetId="0">'МОС-3628 ЗАЯВЛЕНИЕ'!$V$35</definedName>
    <definedName name="ОКТМО" localSheetId="0">'МОС-3628 ЗАЯВЛЕНИЕ'!$Y$39</definedName>
    <definedName name="Получ" localSheetId="0">'МОС-3628 ЗАЯВЛЕНИЕ'!$C$89</definedName>
    <definedName name="Сумма" localSheetId="0">'МОС-3628 ЗАЯВЛЕНИЕ'!$AF$68</definedName>
    <definedName name="СуммКоп" localSheetId="0">'МОС-3628 ЗАЯВЛЕНИЕ'!$AH$68</definedName>
    <definedName name="СуммРуб" localSheetId="0">'МОС-3628 ЗАЯВЛЕНИЕ'!$AG$68</definedName>
    <definedName name="Счет" localSheetId="0">'МОС-3628 ЗАЯВЛЕНИЕ'!$AK$21</definedName>
    <definedName name="ФИО" localSheetId="0">'МОС-3628 ЗАЯВЛЕНИЕ'!$C$47</definedName>
  </definedNames>
  <calcPr fullCalcOnLoad="1"/>
</workbook>
</file>

<file path=xl/sharedStrings.xml><?xml version="1.0" encoding="utf-8"?>
<sst xmlns="http://schemas.openxmlformats.org/spreadsheetml/2006/main" count="81" uniqueCount="77">
  <si>
    <t>1.</t>
  </si>
  <si>
    <t>2.</t>
  </si>
  <si>
    <t>3.</t>
  </si>
  <si>
    <t>4.</t>
  </si>
  <si>
    <t>5.</t>
  </si>
  <si>
    <t>БИК</t>
  </si>
  <si>
    <t>6.</t>
  </si>
  <si>
    <t>7.</t>
  </si>
  <si>
    <t>8.</t>
  </si>
  <si>
    <t>9.</t>
  </si>
  <si>
    <t>10.</t>
  </si>
  <si>
    <t>ИНФОРМАЦИЯ О ПЛАТЕЛЬЩИКЕ</t>
  </si>
  <si>
    <t>11.</t>
  </si>
  <si>
    <t>12.</t>
  </si>
  <si>
    <t>13.</t>
  </si>
  <si>
    <t>ИНН (заполняется при наличии)</t>
  </si>
  <si>
    <t>14.</t>
  </si>
  <si>
    <t>15.</t>
  </si>
  <si>
    <t>16.</t>
  </si>
  <si>
    <t>рублей</t>
  </si>
  <si>
    <t>коп.</t>
  </si>
  <si>
    <t>17.</t>
  </si>
  <si>
    <t>КБК*</t>
  </si>
  <si>
    <t>КПП*</t>
  </si>
  <si>
    <t>БАНК ПОЛУЧАТЕЛЯ</t>
  </si>
  <si>
    <t>ПОЛУЧАТЕЛЬ</t>
  </si>
  <si>
    <t>"____" _________________ 20___ года</t>
  </si>
  <si>
    <t>КОРРЕСПОНДЕНТСКИЙ СЧЕТ</t>
  </si>
  <si>
    <t>ПЛАТЕЛЬЩИК (Ф.И.О. полностью)</t>
  </si>
  <si>
    <t>ДАТА</t>
  </si>
  <si>
    <t>ПОДПИСЬ ПЛАТЕЛЬЩИКА ______________</t>
  </si>
  <si>
    <t>ЗАЯВЛЕНИЕ ФИЗИЧЕСКОГО ЛИЦА НА ПЕРЕВОД ДЕНЕЖНЫХ СРЕДСТВ</t>
  </si>
  <si>
    <t>НАИМЕНОВАНИЕ БАНКА ПОЛУЧАТЕЛЯ</t>
  </si>
  <si>
    <t>ИНН (КИО)</t>
  </si>
  <si>
    <t>19.</t>
  </si>
  <si>
    <t>ИНФОРМАЦИЯ О ПОЛУЧАТЕЛЕ</t>
  </si>
  <si>
    <t>ИНФОРМАЦИЯ О ПЕРЕВОДЕ</t>
  </si>
  <si>
    <t>НАЗНАЧЕНИЕ ПЕРЕВОДА</t>
  </si>
  <si>
    <t>СУММА ПЕРЕВОДА</t>
  </si>
  <si>
    <t>НАИМЕНОВАНИЕ ПОЛУЧАТЕЛЯ ПЕРЕВОДА</t>
  </si>
  <si>
    <t>ТИП ПЛАТЕЖА*</t>
  </si>
  <si>
    <t>ОСНОВАНИЕ ПЛАТЕЖА*</t>
  </si>
  <si>
    <t>НАЛОГОВЫЙ ПЕРИОД*</t>
  </si>
  <si>
    <t>20.</t>
  </si>
  <si>
    <t>23.</t>
  </si>
  <si>
    <t>{VO</t>
  </si>
  <si>
    <t>}</t>
  </si>
  <si>
    <t>№ СЧЕТА:</t>
  </si>
  <si>
    <t>или № банковской карты:</t>
  </si>
  <si>
    <t>АДРЕС МЕСТА ЖИТЕЛЬСТВА (РЕГИСТРАЦИИ) или ПРЕБЫВАНИЯ</t>
  </si>
  <si>
    <t>С условиями приема указанной в данном заявлении суммы, а также с суммой взимаемой платы за услуги банка, ознакомлен и согласен.</t>
  </si>
  <si>
    <t>24. Отметка Банка</t>
  </si>
  <si>
    <t>НОМЕР РАСЧЕТНОГО СЧЕТА</t>
  </si>
  <si>
    <t xml:space="preserve"> </t>
  </si>
  <si>
    <t xml:space="preserve">НОМЕР ЛИЦЕВОГО СЧЕТА ПОЛУЧАТЕЛЯ </t>
  </si>
  <si>
    <t>Код ОКТМО*</t>
  </si>
  <si>
    <t>ИДЕНТИФИКАТОР</t>
  </si>
  <si>
    <t>18. СТАТУС*</t>
  </si>
  <si>
    <t>Заполняется при оплате со счета</t>
  </si>
  <si>
    <t>21.</t>
  </si>
  <si>
    <r>
      <t xml:space="preserve">22. Код валютной операции (заполняется </t>
    </r>
    <r>
      <rPr>
        <u val="single"/>
        <sz val="12"/>
        <rFont val="Arial Cyr"/>
        <family val="2"/>
      </rPr>
      <t>нерезидентом</t>
    </r>
    <r>
      <rPr>
        <sz val="12"/>
        <rFont val="Arial Cyr"/>
        <family val="2"/>
      </rPr>
      <t>)</t>
    </r>
  </si>
  <si>
    <t>___</t>
  </si>
  <si>
    <t>24.</t>
  </si>
  <si>
    <t>044525000</t>
  </si>
  <si>
    <t xml:space="preserve">ГУ БАНКА РОССИИ ПО    ЦФО Г.МОСКВА 35         </t>
  </si>
  <si>
    <t>40601810245253000002</t>
  </si>
  <si>
    <t xml:space="preserve">ГБУК г. Москвы "КЦ "Москворечье"                          </t>
  </si>
  <si>
    <t>7724216127</t>
  </si>
  <si>
    <t>772401001</t>
  </si>
  <si>
    <t>05600000000131131022</t>
  </si>
  <si>
    <t>2605642000960155</t>
  </si>
  <si>
    <t>45917000</t>
  </si>
  <si>
    <t>0</t>
  </si>
  <si>
    <t>За оказание платных услпо договору № 06/14                гр. ДВА                            рук.                               уч. Ковалева Ульяна                Июнь 2020 г.</t>
  </si>
  <si>
    <t xml:space="preserve">За оказание платных услуг </t>
  </si>
  <si>
    <t>по проведению Фестиваля-конкурса "Русское Диво"</t>
  </si>
  <si>
    <t>Ф И 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</si>
</sst>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52">
    <font>
      <sz val="10"/>
      <name val="Arial Cyr"/>
      <family val="0"/>
    </font>
    <font>
      <sz val="6.5"/>
      <name val="Times New Roman"/>
      <family val="0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0"/>
      <color indexed="57"/>
      <name val="Arial Cyr"/>
      <family val="2"/>
    </font>
    <font>
      <sz val="10"/>
      <name val="Times New Roman"/>
      <family val="1"/>
    </font>
    <font>
      <u val="single"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0"/>
    </font>
    <font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9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0"/>
      <name val="Times New Roman"/>
      <family val="1"/>
    </font>
    <font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9" fontId="50" fillId="0" borderId="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49" fontId="13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104775</xdr:rowOff>
    </xdr:from>
    <xdr:to>
      <xdr:col>9</xdr:col>
      <xdr:colOff>95250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28625"/>
          <a:ext cx="1676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O89"/>
  <sheetViews>
    <sheetView showGridLines="0" tabSelected="1" zoomScaleSheetLayoutView="100" zoomScalePageLayoutView="0" workbookViewId="0" topLeftCell="A52">
      <selection activeCell="I33" sqref="I33:T33"/>
    </sheetView>
  </sheetViews>
  <sheetFormatPr defaultColWidth="2.75390625" defaultRowHeight="12.75"/>
  <cols>
    <col min="1" max="1" width="9.125" style="0" customWidth="1"/>
    <col min="2" max="2" width="12.00390625" style="0" customWidth="1"/>
    <col min="3" max="3" width="3.75390625" style="0" customWidth="1"/>
    <col min="4" max="38" width="2.875" style="0" customWidth="1"/>
  </cols>
  <sheetData>
    <row r="1" spans="34:41" ht="12.75">
      <c r="AH1" s="22"/>
      <c r="AI1" s="22"/>
      <c r="AJ1" s="22"/>
      <c r="AK1" s="22"/>
      <c r="AL1" s="22"/>
      <c r="AM1" s="22"/>
      <c r="AN1" s="22"/>
      <c r="AO1" s="22"/>
    </row>
    <row r="3" ht="12.75">
      <c r="G3" s="13"/>
    </row>
    <row r="4" ht="11.25" customHeight="1"/>
    <row r="5" ht="7.5" customHeight="1"/>
    <row r="6" ht="18.75" thickBot="1">
      <c r="C6" s="5" t="s">
        <v>31</v>
      </c>
    </row>
    <row r="7" spans="3:38" ht="13.5" thickTop="1">
      <c r="C7" s="6" t="s">
        <v>35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3:38" ht="6" customHeight="1"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4:10" ht="12.75">
      <c r="D9" s="9" t="s">
        <v>24</v>
      </c>
      <c r="E9" s="9"/>
      <c r="F9" s="9"/>
      <c r="G9" s="9"/>
      <c r="H9" s="9"/>
      <c r="I9" s="9"/>
      <c r="J9" s="9"/>
    </row>
    <row r="10" ht="6.75" customHeight="1" thickBot="1"/>
    <row r="11" spans="1:24" ht="15.75" thickTop="1">
      <c r="A11" s="6" t="s">
        <v>51</v>
      </c>
      <c r="B11" s="7"/>
      <c r="C11" s="11" t="s">
        <v>0</v>
      </c>
      <c r="D11" s="11" t="s">
        <v>5</v>
      </c>
      <c r="E11" s="20"/>
      <c r="F11" s="21" t="s">
        <v>63</v>
      </c>
      <c r="G11" s="38" t="str">
        <f>MID(БИК,COLUMN()-6,1)</f>
        <v>0</v>
      </c>
      <c r="H11" s="38" t="str">
        <f aca="true" t="shared" si="0" ref="H11:O11">MID(БИК,COLUMN()-6,1)</f>
        <v>4</v>
      </c>
      <c r="I11" s="38" t="str">
        <f t="shared" si="0"/>
        <v>4</v>
      </c>
      <c r="J11" s="38" t="str">
        <f t="shared" si="0"/>
        <v>5</v>
      </c>
      <c r="K11" s="38" t="str">
        <f t="shared" si="0"/>
        <v>2</v>
      </c>
      <c r="L11" s="38" t="str">
        <f t="shared" si="0"/>
        <v>5</v>
      </c>
      <c r="M11" s="38" t="str">
        <f t="shared" si="0"/>
        <v>0</v>
      </c>
      <c r="N11" s="38" t="str">
        <f t="shared" si="0"/>
        <v>0</v>
      </c>
      <c r="O11" s="38" t="str">
        <f t="shared" si="0"/>
        <v>0</v>
      </c>
      <c r="V11" s="1"/>
      <c r="W11" s="1"/>
      <c r="X11" s="1"/>
    </row>
    <row r="12" ht="6" customHeight="1"/>
    <row r="13" spans="3:37" ht="15">
      <c r="C13" s="11" t="s">
        <v>1</v>
      </c>
      <c r="D13" s="11" t="s">
        <v>27</v>
      </c>
      <c r="Q13" s="21"/>
      <c r="R13" s="19">
        <f aca="true" t="shared" si="1" ref="R13:AK13">MID(КорСчет,COLUMN()-17,1)</f>
      </c>
      <c r="S13" s="19">
        <f t="shared" si="1"/>
      </c>
      <c r="T13" s="19">
        <f t="shared" si="1"/>
      </c>
      <c r="U13" s="19">
        <f t="shared" si="1"/>
      </c>
      <c r="V13" s="19">
        <f t="shared" si="1"/>
      </c>
      <c r="W13" s="19">
        <f t="shared" si="1"/>
      </c>
      <c r="X13" s="19">
        <f t="shared" si="1"/>
      </c>
      <c r="Y13" s="19">
        <f t="shared" si="1"/>
      </c>
      <c r="Z13" s="19">
        <f t="shared" si="1"/>
      </c>
      <c r="AA13" s="19">
        <f t="shared" si="1"/>
      </c>
      <c r="AB13" s="19">
        <f t="shared" si="1"/>
      </c>
      <c r="AC13" s="19">
        <f t="shared" si="1"/>
      </c>
      <c r="AD13" s="19">
        <f t="shared" si="1"/>
      </c>
      <c r="AE13" s="19">
        <f t="shared" si="1"/>
      </c>
      <c r="AF13" s="19">
        <f t="shared" si="1"/>
      </c>
      <c r="AG13" s="19">
        <f t="shared" si="1"/>
      </c>
      <c r="AH13" s="19">
        <f t="shared" si="1"/>
      </c>
      <c r="AI13" s="19">
        <f t="shared" si="1"/>
      </c>
      <c r="AJ13" s="19">
        <f t="shared" si="1"/>
      </c>
      <c r="AK13" s="19">
        <f t="shared" si="1"/>
      </c>
    </row>
    <row r="14" ht="5.25" customHeight="1"/>
    <row r="15" spans="3:38" ht="15">
      <c r="C15" s="11" t="s">
        <v>2</v>
      </c>
      <c r="D15" s="11" t="s">
        <v>32</v>
      </c>
      <c r="T15" s="21" t="s">
        <v>64</v>
      </c>
      <c r="U15" s="19" t="str">
        <f aca="true" t="shared" si="2" ref="U15:AL15">MID(Банк,COLUMN()-20,1)</f>
        <v>Г</v>
      </c>
      <c r="V15" s="19" t="str">
        <f t="shared" si="2"/>
        <v>У</v>
      </c>
      <c r="W15" s="19" t="str">
        <f t="shared" si="2"/>
        <v> </v>
      </c>
      <c r="X15" s="19" t="str">
        <f t="shared" si="2"/>
        <v>Б</v>
      </c>
      <c r="Y15" s="19" t="str">
        <f t="shared" si="2"/>
        <v>А</v>
      </c>
      <c r="Z15" s="19" t="str">
        <f t="shared" si="2"/>
        <v>Н</v>
      </c>
      <c r="AA15" s="19" t="str">
        <f t="shared" si="2"/>
        <v>К</v>
      </c>
      <c r="AB15" s="19" t="str">
        <f t="shared" si="2"/>
        <v>А</v>
      </c>
      <c r="AC15" s="19" t="str">
        <f t="shared" si="2"/>
        <v> </v>
      </c>
      <c r="AD15" s="19" t="str">
        <f t="shared" si="2"/>
        <v>Р</v>
      </c>
      <c r="AE15" s="19" t="str">
        <f t="shared" si="2"/>
        <v>О</v>
      </c>
      <c r="AF15" s="19" t="str">
        <f t="shared" si="2"/>
        <v>С</v>
      </c>
      <c r="AG15" s="19" t="str">
        <f t="shared" si="2"/>
        <v>С</v>
      </c>
      <c r="AH15" s="19" t="str">
        <f t="shared" si="2"/>
        <v>И</v>
      </c>
      <c r="AI15" s="19" t="str">
        <f t="shared" si="2"/>
        <v>И</v>
      </c>
      <c r="AJ15" s="19" t="str">
        <f t="shared" si="2"/>
        <v> </v>
      </c>
      <c r="AK15" s="19" t="str">
        <f t="shared" si="2"/>
        <v>П</v>
      </c>
      <c r="AL15" s="19" t="str">
        <f t="shared" si="2"/>
        <v>О</v>
      </c>
    </row>
    <row r="16" ht="6" customHeight="1">
      <c r="AH16" s="2"/>
    </row>
    <row r="17" spans="3:38" ht="15.75" customHeight="1">
      <c r="C17" s="1"/>
      <c r="D17" s="19" t="str">
        <f aca="true" t="shared" si="3" ref="D17:AL17">MID(Банк,COLUMN()+15,1)</f>
        <v> </v>
      </c>
      <c r="E17" s="19" t="str">
        <f t="shared" si="3"/>
        <v> </v>
      </c>
      <c r="F17" s="19" t="str">
        <f t="shared" si="3"/>
        <v> </v>
      </c>
      <c r="G17" s="19" t="str">
        <f t="shared" si="3"/>
        <v> </v>
      </c>
      <c r="H17" s="19" t="str">
        <f t="shared" si="3"/>
        <v>Ц</v>
      </c>
      <c r="I17" s="19" t="str">
        <f t="shared" si="3"/>
        <v>Ф</v>
      </c>
      <c r="J17" s="19" t="str">
        <f t="shared" si="3"/>
        <v>О</v>
      </c>
      <c r="K17" s="19" t="str">
        <f t="shared" si="3"/>
        <v> </v>
      </c>
      <c r="L17" s="19" t="str">
        <f t="shared" si="3"/>
        <v>Г</v>
      </c>
      <c r="M17" s="19" t="str">
        <f t="shared" si="3"/>
        <v>.</v>
      </c>
      <c r="N17" s="19" t="str">
        <f t="shared" si="3"/>
        <v>М</v>
      </c>
      <c r="O17" s="19" t="str">
        <f t="shared" si="3"/>
        <v>О</v>
      </c>
      <c r="P17" s="19" t="str">
        <f t="shared" si="3"/>
        <v>С</v>
      </c>
      <c r="Q17" s="19" t="str">
        <f t="shared" si="3"/>
        <v>К</v>
      </c>
      <c r="R17" s="19" t="str">
        <f t="shared" si="3"/>
        <v>В</v>
      </c>
      <c r="S17" s="19" t="str">
        <f t="shared" si="3"/>
        <v>А</v>
      </c>
      <c r="T17" s="19" t="str">
        <f t="shared" si="3"/>
        <v> </v>
      </c>
      <c r="U17" s="19" t="str">
        <f t="shared" si="3"/>
        <v>3</v>
      </c>
      <c r="V17" s="19" t="str">
        <f t="shared" si="3"/>
        <v>5</v>
      </c>
      <c r="W17" s="19" t="str">
        <f t="shared" si="3"/>
        <v> </v>
      </c>
      <c r="X17" s="19" t="str">
        <f t="shared" si="3"/>
        <v> </v>
      </c>
      <c r="Y17" s="19" t="str">
        <f t="shared" si="3"/>
        <v> </v>
      </c>
      <c r="Z17" s="19" t="str">
        <f t="shared" si="3"/>
        <v> </v>
      </c>
      <c r="AA17" s="19" t="str">
        <f t="shared" si="3"/>
        <v> </v>
      </c>
      <c r="AB17" s="19" t="str">
        <f t="shared" si="3"/>
        <v> </v>
      </c>
      <c r="AC17" s="19" t="str">
        <f t="shared" si="3"/>
        <v> </v>
      </c>
      <c r="AD17" s="19" t="str">
        <f t="shared" si="3"/>
        <v> </v>
      </c>
      <c r="AE17" s="19" t="str">
        <f t="shared" si="3"/>
        <v> </v>
      </c>
      <c r="AF17" s="19">
        <f t="shared" si="3"/>
      </c>
      <c r="AG17" s="19">
        <f t="shared" si="3"/>
      </c>
      <c r="AH17" s="19">
        <f t="shared" si="3"/>
      </c>
      <c r="AI17" s="19">
        <f t="shared" si="3"/>
      </c>
      <c r="AJ17" s="19">
        <f t="shared" si="3"/>
      </c>
      <c r="AK17" s="19">
        <f t="shared" si="3"/>
      </c>
      <c r="AL17" s="19">
        <f t="shared" si="3"/>
      </c>
    </row>
    <row r="18" spans="3:38" ht="6" customHeight="1"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4:8" ht="12.75">
      <c r="D19" s="9" t="s">
        <v>25</v>
      </c>
      <c r="E19" s="9"/>
      <c r="F19" s="9"/>
      <c r="G19" s="9"/>
      <c r="H19" s="9"/>
    </row>
    <row r="20" ht="6" customHeight="1"/>
    <row r="21" spans="3:38" ht="15.75">
      <c r="C21" s="11" t="s">
        <v>3</v>
      </c>
      <c r="D21" s="11" t="s">
        <v>52</v>
      </c>
      <c r="E21" s="23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4"/>
      <c r="Q21" s="38" t="str">
        <f aca="true" t="shared" si="4" ref="Q21:AJ21">MID(Счет,COLUMN()-16,1)</f>
        <v>4</v>
      </c>
      <c r="R21" s="38" t="str">
        <f t="shared" si="4"/>
        <v>0</v>
      </c>
      <c r="S21" s="38" t="str">
        <f t="shared" si="4"/>
        <v>6</v>
      </c>
      <c r="T21" s="38" t="str">
        <f t="shared" si="4"/>
        <v>0</v>
      </c>
      <c r="U21" s="38" t="str">
        <f t="shared" si="4"/>
        <v>1</v>
      </c>
      <c r="V21" s="38" t="str">
        <f t="shared" si="4"/>
        <v>8</v>
      </c>
      <c r="W21" s="38" t="str">
        <f t="shared" si="4"/>
        <v>1</v>
      </c>
      <c r="X21" s="38" t="str">
        <f t="shared" si="4"/>
        <v>0</v>
      </c>
      <c r="Y21" s="38" t="str">
        <f t="shared" si="4"/>
        <v>2</v>
      </c>
      <c r="Z21" s="38" t="str">
        <f t="shared" si="4"/>
        <v>4</v>
      </c>
      <c r="AA21" s="38" t="str">
        <f t="shared" si="4"/>
        <v>5</v>
      </c>
      <c r="AB21" s="38" t="str">
        <f t="shared" si="4"/>
        <v>2</v>
      </c>
      <c r="AC21" s="38" t="str">
        <f t="shared" si="4"/>
        <v>5</v>
      </c>
      <c r="AD21" s="38" t="str">
        <f t="shared" si="4"/>
        <v>3</v>
      </c>
      <c r="AE21" s="38" t="str">
        <f t="shared" si="4"/>
        <v>0</v>
      </c>
      <c r="AF21" s="38" t="str">
        <f t="shared" si="4"/>
        <v>0</v>
      </c>
      <c r="AG21" s="38" t="str">
        <f t="shared" si="4"/>
        <v>0</v>
      </c>
      <c r="AH21" s="38" t="str">
        <f t="shared" si="4"/>
        <v>0</v>
      </c>
      <c r="AI21" s="38" t="str">
        <f t="shared" si="4"/>
        <v>0</v>
      </c>
      <c r="AJ21" s="38" t="str">
        <f t="shared" si="4"/>
        <v>2</v>
      </c>
      <c r="AK21" s="21" t="s">
        <v>65</v>
      </c>
      <c r="AL21" s="25" t="s">
        <v>53</v>
      </c>
    </row>
    <row r="22" ht="6" customHeight="1">
      <c r="AH22" s="2"/>
    </row>
    <row r="23" spans="3:38" ht="15">
      <c r="C23" s="11" t="s">
        <v>4</v>
      </c>
      <c r="D23" s="11" t="s">
        <v>39</v>
      </c>
      <c r="W23" s="31" t="str">
        <f aca="true" t="shared" si="5" ref="W23:AL23">MID(Получ,COLUMN()-22,1)</f>
        <v>Г</v>
      </c>
      <c r="X23" s="31" t="str">
        <f t="shared" si="5"/>
        <v>Б</v>
      </c>
      <c r="Y23" s="31" t="str">
        <f t="shared" si="5"/>
        <v>У</v>
      </c>
      <c r="Z23" s="31" t="str">
        <f t="shared" si="5"/>
        <v>К</v>
      </c>
      <c r="AA23" s="31" t="str">
        <f t="shared" si="5"/>
        <v> </v>
      </c>
      <c r="AB23" s="31" t="str">
        <f t="shared" si="5"/>
        <v>г</v>
      </c>
      <c r="AC23" s="31" t="str">
        <f t="shared" si="5"/>
        <v>.</v>
      </c>
      <c r="AD23" s="31" t="str">
        <f t="shared" si="5"/>
        <v> </v>
      </c>
      <c r="AE23" s="31" t="str">
        <f t="shared" si="5"/>
        <v>М</v>
      </c>
      <c r="AF23" s="31" t="str">
        <f t="shared" si="5"/>
        <v>о</v>
      </c>
      <c r="AG23" s="31" t="str">
        <f t="shared" si="5"/>
        <v>с</v>
      </c>
      <c r="AH23" s="31" t="str">
        <f t="shared" si="5"/>
        <v>к</v>
      </c>
      <c r="AI23" s="31" t="str">
        <f t="shared" si="5"/>
        <v>в</v>
      </c>
      <c r="AJ23" s="31" t="str">
        <f t="shared" si="5"/>
        <v>ы</v>
      </c>
      <c r="AK23" s="31" t="str">
        <f t="shared" si="5"/>
        <v> </v>
      </c>
      <c r="AL23" s="31" t="str">
        <f t="shared" si="5"/>
        <v>"</v>
      </c>
    </row>
    <row r="24" ht="6" customHeight="1"/>
    <row r="25" spans="3:38" ht="15">
      <c r="C25" s="1"/>
      <c r="D25" s="31" t="str">
        <f>MID(Получ,COLUMN()+13,1)</f>
        <v>К</v>
      </c>
      <c r="E25" s="31" t="str">
        <f aca="true" t="shared" si="6" ref="E25:AL25">MID(Получ,COLUMN()+13,1)</f>
        <v>Ц</v>
      </c>
      <c r="F25" s="31" t="str">
        <f t="shared" si="6"/>
        <v> </v>
      </c>
      <c r="G25" s="31" t="str">
        <f t="shared" si="6"/>
        <v>"</v>
      </c>
      <c r="H25" s="31" t="str">
        <f t="shared" si="6"/>
        <v>М</v>
      </c>
      <c r="I25" s="31" t="str">
        <f t="shared" si="6"/>
        <v>о</v>
      </c>
      <c r="J25" s="31" t="str">
        <f t="shared" si="6"/>
        <v>с</v>
      </c>
      <c r="K25" s="31" t="str">
        <f t="shared" si="6"/>
        <v>к</v>
      </c>
      <c r="L25" s="31" t="str">
        <f t="shared" si="6"/>
        <v>в</v>
      </c>
      <c r="M25" s="31" t="str">
        <f t="shared" si="6"/>
        <v>о</v>
      </c>
      <c r="N25" s="31" t="str">
        <f t="shared" si="6"/>
        <v>р</v>
      </c>
      <c r="O25" s="31" t="str">
        <f t="shared" si="6"/>
        <v>е</v>
      </c>
      <c r="P25" s="31" t="str">
        <f t="shared" si="6"/>
        <v>ч</v>
      </c>
      <c r="Q25" s="31" t="str">
        <f t="shared" si="6"/>
        <v>ь</v>
      </c>
      <c r="R25" s="31" t="str">
        <f t="shared" si="6"/>
        <v>е</v>
      </c>
      <c r="S25" s="31" t="str">
        <f t="shared" si="6"/>
        <v>"</v>
      </c>
      <c r="T25" s="31" t="str">
        <f t="shared" si="6"/>
        <v> </v>
      </c>
      <c r="U25" s="31" t="str">
        <f t="shared" si="6"/>
        <v> </v>
      </c>
      <c r="V25" s="31" t="str">
        <f t="shared" si="6"/>
        <v> </v>
      </c>
      <c r="W25" s="31" t="str">
        <f t="shared" si="6"/>
        <v> </v>
      </c>
      <c r="X25" s="31" t="str">
        <f t="shared" si="6"/>
        <v> </v>
      </c>
      <c r="Y25" s="31" t="str">
        <f t="shared" si="6"/>
        <v> </v>
      </c>
      <c r="Z25" s="31" t="str">
        <f t="shared" si="6"/>
        <v> </v>
      </c>
      <c r="AA25" s="31" t="str">
        <f t="shared" si="6"/>
        <v> </v>
      </c>
      <c r="AB25" s="31" t="str">
        <f t="shared" si="6"/>
        <v> </v>
      </c>
      <c r="AC25" s="31" t="str">
        <f t="shared" si="6"/>
        <v> </v>
      </c>
      <c r="AD25" s="31" t="str">
        <f t="shared" si="6"/>
        <v> </v>
      </c>
      <c r="AE25" s="31" t="str">
        <f t="shared" si="6"/>
        <v> </v>
      </c>
      <c r="AF25" s="31" t="str">
        <f t="shared" si="6"/>
        <v> </v>
      </c>
      <c r="AG25" s="31" t="str">
        <f t="shared" si="6"/>
        <v> </v>
      </c>
      <c r="AH25" s="31" t="str">
        <f t="shared" si="6"/>
        <v> </v>
      </c>
      <c r="AI25" s="31" t="str">
        <f t="shared" si="6"/>
        <v> </v>
      </c>
      <c r="AJ25" s="31" t="str">
        <f t="shared" si="6"/>
        <v> </v>
      </c>
      <c r="AK25" s="31" t="str">
        <f t="shared" si="6"/>
        <v> </v>
      </c>
      <c r="AL25" s="31" t="str">
        <f t="shared" si="6"/>
        <v> </v>
      </c>
    </row>
    <row r="26" ht="6" customHeight="1">
      <c r="C26" s="2"/>
    </row>
    <row r="27" spans="3:38" ht="15">
      <c r="C27" s="1"/>
      <c r="D27" s="31" t="str">
        <f aca="true" t="shared" si="7" ref="D27:AL27">MID(Получ,COLUMN()+48,1)</f>
        <v> </v>
      </c>
      <c r="E27" s="31" t="str">
        <f t="shared" si="7"/>
        <v> </v>
      </c>
      <c r="F27" s="31" t="str">
        <f t="shared" si="7"/>
        <v> </v>
      </c>
      <c r="G27" s="31" t="str">
        <f t="shared" si="7"/>
        <v> </v>
      </c>
      <c r="H27" s="31" t="str">
        <f t="shared" si="7"/>
        <v> </v>
      </c>
      <c r="I27" s="31" t="str">
        <f t="shared" si="7"/>
        <v> </v>
      </c>
      <c r="J27" s="31" t="str">
        <f t="shared" si="7"/>
        <v> </v>
      </c>
      <c r="K27" s="31">
        <f t="shared" si="7"/>
      </c>
      <c r="L27" s="31">
        <f t="shared" si="7"/>
      </c>
      <c r="M27" s="31">
        <f t="shared" si="7"/>
      </c>
      <c r="N27" s="31">
        <f t="shared" si="7"/>
      </c>
      <c r="O27" s="31">
        <f t="shared" si="7"/>
      </c>
      <c r="P27" s="31">
        <f t="shared" si="7"/>
      </c>
      <c r="Q27" s="31">
        <f t="shared" si="7"/>
      </c>
      <c r="R27" s="31">
        <f t="shared" si="7"/>
      </c>
      <c r="S27" s="31">
        <f t="shared" si="7"/>
      </c>
      <c r="T27" s="31">
        <f t="shared" si="7"/>
      </c>
      <c r="U27" s="31">
        <f t="shared" si="7"/>
      </c>
      <c r="V27" s="31">
        <f t="shared" si="7"/>
      </c>
      <c r="W27" s="31">
        <f t="shared" si="7"/>
      </c>
      <c r="X27" s="31">
        <f t="shared" si="7"/>
      </c>
      <c r="Y27" s="31">
        <f t="shared" si="7"/>
      </c>
      <c r="Z27" s="31">
        <f t="shared" si="7"/>
      </c>
      <c r="AA27" s="31">
        <f t="shared" si="7"/>
      </c>
      <c r="AB27" s="31">
        <f t="shared" si="7"/>
      </c>
      <c r="AC27" s="31">
        <f t="shared" si="7"/>
      </c>
      <c r="AD27" s="31">
        <f t="shared" si="7"/>
      </c>
      <c r="AE27" s="31">
        <f t="shared" si="7"/>
      </c>
      <c r="AF27" s="31">
        <f t="shared" si="7"/>
      </c>
      <c r="AG27" s="31">
        <f t="shared" si="7"/>
      </c>
      <c r="AH27" s="31">
        <f t="shared" si="7"/>
      </c>
      <c r="AI27" s="31">
        <f t="shared" si="7"/>
      </c>
      <c r="AJ27" s="31">
        <f t="shared" si="7"/>
      </c>
      <c r="AK27" s="31">
        <f t="shared" si="7"/>
      </c>
      <c r="AL27" s="31">
        <f t="shared" si="7"/>
      </c>
    </row>
    <row r="28" ht="6" customHeight="1">
      <c r="C28" s="2"/>
    </row>
    <row r="29" spans="3:38" ht="15">
      <c r="C29" s="1"/>
      <c r="D29" s="31">
        <f aca="true" t="shared" si="8" ref="D29:AL29">MID(Получ,COLUMN()+83,1)</f>
      </c>
      <c r="E29" s="31">
        <f t="shared" si="8"/>
      </c>
      <c r="F29" s="31">
        <f t="shared" si="8"/>
      </c>
      <c r="G29" s="31">
        <f t="shared" si="8"/>
      </c>
      <c r="H29" s="31">
        <f t="shared" si="8"/>
      </c>
      <c r="I29" s="31">
        <f t="shared" si="8"/>
      </c>
      <c r="J29" s="31">
        <f t="shared" si="8"/>
      </c>
      <c r="K29" s="31">
        <f t="shared" si="8"/>
      </c>
      <c r="L29" s="31">
        <f t="shared" si="8"/>
      </c>
      <c r="M29" s="31">
        <f t="shared" si="8"/>
      </c>
      <c r="N29" s="31">
        <f t="shared" si="8"/>
      </c>
      <c r="O29" s="31">
        <f t="shared" si="8"/>
      </c>
      <c r="P29" s="31">
        <f t="shared" si="8"/>
      </c>
      <c r="Q29" s="31">
        <f t="shared" si="8"/>
      </c>
      <c r="R29" s="31">
        <f t="shared" si="8"/>
      </c>
      <c r="S29" s="31">
        <f t="shared" si="8"/>
      </c>
      <c r="T29" s="31">
        <f t="shared" si="8"/>
      </c>
      <c r="U29" s="31">
        <f t="shared" si="8"/>
      </c>
      <c r="V29" s="31">
        <f t="shared" si="8"/>
      </c>
      <c r="W29" s="31">
        <f t="shared" si="8"/>
      </c>
      <c r="X29" s="31">
        <f t="shared" si="8"/>
      </c>
      <c r="Y29" s="31">
        <f t="shared" si="8"/>
      </c>
      <c r="Z29" s="31">
        <f t="shared" si="8"/>
      </c>
      <c r="AA29" s="31">
        <f t="shared" si="8"/>
      </c>
      <c r="AB29" s="31">
        <f t="shared" si="8"/>
      </c>
      <c r="AC29" s="31">
        <f t="shared" si="8"/>
      </c>
      <c r="AD29" s="31">
        <f t="shared" si="8"/>
      </c>
      <c r="AE29" s="31">
        <f t="shared" si="8"/>
      </c>
      <c r="AF29" s="31">
        <f t="shared" si="8"/>
      </c>
      <c r="AG29" s="31">
        <f t="shared" si="8"/>
      </c>
      <c r="AH29" s="31">
        <f t="shared" si="8"/>
      </c>
      <c r="AI29" s="31">
        <f t="shared" si="8"/>
      </c>
      <c r="AJ29" s="31">
        <f t="shared" si="8"/>
      </c>
      <c r="AK29" s="31">
        <f t="shared" si="8"/>
      </c>
      <c r="AL29" s="31">
        <f t="shared" si="8"/>
      </c>
    </row>
    <row r="30" ht="6" customHeight="1">
      <c r="C30" s="2"/>
    </row>
    <row r="31" spans="3:38" ht="15">
      <c r="C31" s="1"/>
      <c r="D31" s="31">
        <f aca="true" t="shared" si="9" ref="D31:AL31">MID(Получ,COLUMN()+118,1)</f>
      </c>
      <c r="E31" s="31">
        <f t="shared" si="9"/>
      </c>
      <c r="F31" s="31">
        <f t="shared" si="9"/>
      </c>
      <c r="G31" s="31">
        <f t="shared" si="9"/>
      </c>
      <c r="H31" s="31">
        <f t="shared" si="9"/>
      </c>
      <c r="I31" s="31">
        <f t="shared" si="9"/>
      </c>
      <c r="J31" s="31">
        <f t="shared" si="9"/>
      </c>
      <c r="K31" s="31">
        <f t="shared" si="9"/>
      </c>
      <c r="L31" s="31">
        <f t="shared" si="9"/>
      </c>
      <c r="M31" s="31">
        <f t="shared" si="9"/>
      </c>
      <c r="N31" s="31">
        <f t="shared" si="9"/>
      </c>
      <c r="O31" s="31">
        <f t="shared" si="9"/>
      </c>
      <c r="P31" s="31">
        <f t="shared" si="9"/>
      </c>
      <c r="Q31" s="31">
        <f t="shared" si="9"/>
      </c>
      <c r="R31" s="31">
        <f t="shared" si="9"/>
      </c>
      <c r="S31" s="31">
        <f t="shared" si="9"/>
      </c>
      <c r="T31" s="31">
        <f t="shared" si="9"/>
      </c>
      <c r="U31" s="31">
        <f t="shared" si="9"/>
      </c>
      <c r="V31" s="31">
        <f t="shared" si="9"/>
      </c>
      <c r="W31" s="31">
        <f t="shared" si="9"/>
      </c>
      <c r="X31" s="31">
        <f t="shared" si="9"/>
      </c>
      <c r="Y31" s="31">
        <f t="shared" si="9"/>
      </c>
      <c r="Z31" s="31">
        <f t="shared" si="9"/>
      </c>
      <c r="AA31" s="31">
        <f t="shared" si="9"/>
      </c>
      <c r="AB31" s="31">
        <f t="shared" si="9"/>
      </c>
      <c r="AC31" s="31">
        <f t="shared" si="9"/>
      </c>
      <c r="AD31" s="31">
        <f t="shared" si="9"/>
      </c>
      <c r="AE31" s="31">
        <f t="shared" si="9"/>
      </c>
      <c r="AF31" s="31">
        <f t="shared" si="9"/>
      </c>
      <c r="AG31" s="31">
        <f t="shared" si="9"/>
      </c>
      <c r="AH31" s="31">
        <f t="shared" si="9"/>
      </c>
      <c r="AI31" s="31">
        <f t="shared" si="9"/>
      </c>
      <c r="AJ31" s="31">
        <f t="shared" si="9"/>
      </c>
      <c r="AK31" s="31">
        <f t="shared" si="9"/>
      </c>
      <c r="AL31" s="31">
        <f t="shared" si="9"/>
      </c>
    </row>
    <row r="32" ht="6.75" customHeight="1"/>
    <row r="33" spans="3:38" ht="15">
      <c r="C33" s="11" t="s">
        <v>6</v>
      </c>
      <c r="D33" s="11" t="s">
        <v>33</v>
      </c>
      <c r="I33" s="38" t="str">
        <f aca="true" t="shared" si="10" ref="I33:T33">MID(ИНН,COLUMN()-8,1)</f>
        <v>7</v>
      </c>
      <c r="J33" s="38" t="str">
        <f t="shared" si="10"/>
        <v>7</v>
      </c>
      <c r="K33" s="38" t="str">
        <f t="shared" si="10"/>
        <v>2</v>
      </c>
      <c r="L33" s="38" t="str">
        <f t="shared" si="10"/>
        <v>4</v>
      </c>
      <c r="M33" s="38" t="str">
        <f t="shared" si="10"/>
        <v>2</v>
      </c>
      <c r="N33" s="38" t="str">
        <f t="shared" si="10"/>
        <v>1</v>
      </c>
      <c r="O33" s="38" t="str">
        <f t="shared" si="10"/>
        <v>6</v>
      </c>
      <c r="P33" s="38" t="str">
        <f t="shared" si="10"/>
        <v>1</v>
      </c>
      <c r="Q33" s="38" t="str">
        <f t="shared" si="10"/>
        <v>2</v>
      </c>
      <c r="R33" s="38" t="str">
        <f t="shared" si="10"/>
        <v>7</v>
      </c>
      <c r="S33" s="38">
        <f t="shared" si="10"/>
      </c>
      <c r="T33" s="38">
        <f t="shared" si="10"/>
      </c>
      <c r="U33" s="21" t="s">
        <v>67</v>
      </c>
      <c r="V33" s="11" t="s">
        <v>7</v>
      </c>
      <c r="W33" s="11" t="s">
        <v>23</v>
      </c>
      <c r="Z33" s="19" t="str">
        <f aca="true" t="shared" si="11" ref="Z33:AH33">MID(КПП,COLUMN()-25,1)</f>
        <v>7</v>
      </c>
      <c r="AA33" s="19" t="str">
        <f t="shared" si="11"/>
        <v>7</v>
      </c>
      <c r="AB33" s="19" t="str">
        <f t="shared" si="11"/>
        <v>2</v>
      </c>
      <c r="AC33" s="19" t="str">
        <f t="shared" si="11"/>
        <v>4</v>
      </c>
      <c r="AD33" s="19" t="str">
        <f t="shared" si="11"/>
        <v>0</v>
      </c>
      <c r="AE33" s="19" t="str">
        <f t="shared" si="11"/>
        <v>1</v>
      </c>
      <c r="AF33" s="19" t="str">
        <f t="shared" si="11"/>
        <v>0</v>
      </c>
      <c r="AG33" s="19" t="str">
        <f t="shared" si="11"/>
        <v>0</v>
      </c>
      <c r="AH33" s="19" t="str">
        <f t="shared" si="11"/>
        <v>1</v>
      </c>
      <c r="AI33" s="21" t="s">
        <v>68</v>
      </c>
      <c r="AJ33" t="s">
        <v>53</v>
      </c>
      <c r="AK33" t="s">
        <v>53</v>
      </c>
      <c r="AL33" t="s">
        <v>53</v>
      </c>
    </row>
    <row r="34" spans="7:18" ht="6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38" ht="14.25" customHeight="1">
      <c r="C35" s="11" t="s">
        <v>8</v>
      </c>
      <c r="D35" s="11" t="s">
        <v>54</v>
      </c>
      <c r="V35" s="21" t="s">
        <v>70</v>
      </c>
      <c r="W35" s="19" t="str">
        <f aca="true" t="shared" si="12" ref="W35:AL35">MID(ЛСчет,COLUMN()-22,1)</f>
        <v>2</v>
      </c>
      <c r="X35" s="19" t="str">
        <f t="shared" si="12"/>
        <v>6</v>
      </c>
      <c r="Y35" s="19" t="str">
        <f t="shared" si="12"/>
        <v>0</v>
      </c>
      <c r="Z35" s="19" t="str">
        <f t="shared" si="12"/>
        <v>5</v>
      </c>
      <c r="AA35" s="19" t="str">
        <f t="shared" si="12"/>
        <v>6</v>
      </c>
      <c r="AB35" s="19" t="str">
        <f t="shared" si="12"/>
        <v>4</v>
      </c>
      <c r="AC35" s="19" t="str">
        <f t="shared" si="12"/>
        <v>2</v>
      </c>
      <c r="AD35" s="19" t="str">
        <f t="shared" si="12"/>
        <v>0</v>
      </c>
      <c r="AE35" s="19" t="str">
        <f t="shared" si="12"/>
        <v>0</v>
      </c>
      <c r="AF35" s="19" t="str">
        <f t="shared" si="12"/>
        <v>0</v>
      </c>
      <c r="AG35" s="19" t="str">
        <f t="shared" si="12"/>
        <v>9</v>
      </c>
      <c r="AH35" s="19" t="str">
        <f t="shared" si="12"/>
        <v>6</v>
      </c>
      <c r="AI35" s="19" t="str">
        <f t="shared" si="12"/>
        <v>0</v>
      </c>
      <c r="AJ35" s="19" t="str">
        <f t="shared" si="12"/>
        <v>1</v>
      </c>
      <c r="AK35" s="19" t="str">
        <f t="shared" si="12"/>
        <v>5</v>
      </c>
      <c r="AL35" s="19" t="str">
        <f t="shared" si="12"/>
        <v>5</v>
      </c>
    </row>
    <row r="36" spans="3:31" ht="3" customHeight="1">
      <c r="C36" s="11"/>
      <c r="D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3:38" ht="15.75" customHeight="1">
      <c r="C37" s="11" t="s">
        <v>9</v>
      </c>
      <c r="D37" s="11" t="s">
        <v>40</v>
      </c>
      <c r="E37" s="23"/>
      <c r="F37" s="23"/>
      <c r="G37" s="23"/>
      <c r="H37" s="23"/>
      <c r="I37" s="23"/>
      <c r="K37" s="19"/>
      <c r="L37" s="19"/>
      <c r="N37" s="11" t="s">
        <v>10</v>
      </c>
      <c r="O37" s="11"/>
      <c r="P37" s="11" t="s">
        <v>22</v>
      </c>
      <c r="R37" s="21" t="s">
        <v>69</v>
      </c>
      <c r="S37" s="19" t="str">
        <f aca="true" t="shared" si="13" ref="S37:AL37">MID(КодДох,COLUMN()-18,1)</f>
        <v>0</v>
      </c>
      <c r="T37" s="19" t="str">
        <f t="shared" si="13"/>
        <v>5</v>
      </c>
      <c r="U37" s="19" t="str">
        <f t="shared" si="13"/>
        <v>6</v>
      </c>
      <c r="V37" s="19" t="str">
        <f t="shared" si="13"/>
        <v>0</v>
      </c>
      <c r="W37" s="19" t="str">
        <f t="shared" si="13"/>
        <v>0</v>
      </c>
      <c r="X37" s="19" t="str">
        <f t="shared" si="13"/>
        <v>0</v>
      </c>
      <c r="Y37" s="19" t="str">
        <f t="shared" si="13"/>
        <v>0</v>
      </c>
      <c r="Z37" s="19" t="str">
        <f t="shared" si="13"/>
        <v>0</v>
      </c>
      <c r="AA37" s="19" t="str">
        <f t="shared" si="13"/>
        <v>0</v>
      </c>
      <c r="AB37" s="19" t="str">
        <f t="shared" si="13"/>
        <v>0</v>
      </c>
      <c r="AC37" s="19" t="str">
        <f t="shared" si="13"/>
        <v>0</v>
      </c>
      <c r="AD37" s="19" t="str">
        <f t="shared" si="13"/>
        <v>1</v>
      </c>
      <c r="AE37" s="19" t="str">
        <f t="shared" si="13"/>
        <v>3</v>
      </c>
      <c r="AF37" s="19" t="str">
        <f t="shared" si="13"/>
        <v>1</v>
      </c>
      <c r="AG37" s="19" t="str">
        <f t="shared" si="13"/>
        <v>1</v>
      </c>
      <c r="AH37" s="19" t="str">
        <f t="shared" si="13"/>
        <v>3</v>
      </c>
      <c r="AI37" s="19" t="str">
        <f t="shared" si="13"/>
        <v>1</v>
      </c>
      <c r="AJ37" s="19" t="str">
        <f t="shared" si="13"/>
        <v>0</v>
      </c>
      <c r="AK37" s="19" t="str">
        <f t="shared" si="13"/>
        <v>2</v>
      </c>
      <c r="AL37" s="19" t="str">
        <f t="shared" si="13"/>
        <v>2</v>
      </c>
    </row>
    <row r="38" ht="5.25" customHeight="1"/>
    <row r="39" spans="3:36" ht="15">
      <c r="C39" s="11" t="s">
        <v>12</v>
      </c>
      <c r="D39" s="11" t="s">
        <v>41</v>
      </c>
      <c r="O39" s="19"/>
      <c r="P39" s="19"/>
      <c r="R39" s="11" t="s">
        <v>13</v>
      </c>
      <c r="S39" s="11"/>
      <c r="T39" s="11" t="s">
        <v>55</v>
      </c>
      <c r="U39" s="11"/>
      <c r="V39" s="11"/>
      <c r="W39" s="11"/>
      <c r="X39" s="11"/>
      <c r="Y39" s="21" t="s">
        <v>71</v>
      </c>
      <c r="Z39" s="19" t="str">
        <f aca="true" t="shared" si="14" ref="Z39:AJ39">MID(ОКТМО,COLUMN()-25,1)</f>
        <v>4</v>
      </c>
      <c r="AA39" s="19" t="str">
        <f t="shared" si="14"/>
        <v>5</v>
      </c>
      <c r="AB39" s="19" t="str">
        <f t="shared" si="14"/>
        <v>9</v>
      </c>
      <c r="AC39" s="19" t="str">
        <f t="shared" si="14"/>
        <v>1</v>
      </c>
      <c r="AD39" s="19" t="str">
        <f t="shared" si="14"/>
        <v>7</v>
      </c>
      <c r="AE39" s="19" t="str">
        <f t="shared" si="14"/>
        <v>0</v>
      </c>
      <c r="AF39" s="19" t="str">
        <f t="shared" si="14"/>
        <v>0</v>
      </c>
      <c r="AG39" s="19" t="str">
        <f t="shared" si="14"/>
        <v>0</v>
      </c>
      <c r="AH39" s="19">
        <f t="shared" si="14"/>
      </c>
      <c r="AI39" s="19">
        <f t="shared" si="14"/>
      </c>
      <c r="AJ39" s="19">
        <f t="shared" si="14"/>
      </c>
    </row>
    <row r="40" ht="5.25" customHeight="1"/>
    <row r="41" spans="3:24" ht="15">
      <c r="C41" s="11" t="s">
        <v>14</v>
      </c>
      <c r="D41" s="11" t="s">
        <v>42</v>
      </c>
      <c r="E41" s="23"/>
      <c r="F41" s="23"/>
      <c r="G41" s="23"/>
      <c r="H41" s="23"/>
      <c r="I41" s="23"/>
      <c r="J41" s="23"/>
      <c r="K41" s="23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ht="4.5" customHeight="1" thickBot="1"/>
    <row r="43" spans="3:38" ht="13.5" thickTop="1">
      <c r="C43" s="6" t="s">
        <v>11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ht="4.5" customHeight="1"/>
    <row r="45" spans="3:38" ht="15">
      <c r="C45" s="11" t="s">
        <v>16</v>
      </c>
      <c r="D45" s="11" t="s">
        <v>28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ht="3.75" customHeight="1">
      <c r="AH46" s="2"/>
    </row>
    <row r="47" spans="3:38" ht="15">
      <c r="C47" s="21"/>
      <c r="D47" s="34" t="s">
        <v>76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6"/>
    </row>
    <row r="48" spans="3:38" ht="6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3:38" ht="15">
      <c r="C49" s="1"/>
      <c r="D49" s="19">
        <f aca="true" t="shared" si="15" ref="D49:AL49">MID(ФИО,COLUMN()+32,1)</f>
      </c>
      <c r="E49" s="19">
        <f t="shared" si="15"/>
      </c>
      <c r="F49" s="19">
        <f t="shared" si="15"/>
      </c>
      <c r="G49" s="19">
        <f t="shared" si="15"/>
      </c>
      <c r="H49" s="19">
        <f t="shared" si="15"/>
      </c>
      <c r="I49" s="19">
        <f t="shared" si="15"/>
      </c>
      <c r="J49" s="19">
        <f t="shared" si="15"/>
      </c>
      <c r="K49" s="19">
        <f t="shared" si="15"/>
      </c>
      <c r="L49" s="19">
        <f t="shared" si="15"/>
      </c>
      <c r="M49" s="19">
        <f t="shared" si="15"/>
      </c>
      <c r="N49" s="19">
        <f t="shared" si="15"/>
      </c>
      <c r="O49" s="19">
        <f t="shared" si="15"/>
      </c>
      <c r="P49" s="19">
        <f t="shared" si="15"/>
      </c>
      <c r="Q49" s="19">
        <f t="shared" si="15"/>
      </c>
      <c r="R49" s="19">
        <f t="shared" si="15"/>
      </c>
      <c r="S49" s="19">
        <f t="shared" si="15"/>
      </c>
      <c r="T49" s="19">
        <f t="shared" si="15"/>
      </c>
      <c r="U49" s="19">
        <f t="shared" si="15"/>
      </c>
      <c r="V49" s="19">
        <f t="shared" si="15"/>
      </c>
      <c r="W49" s="19">
        <f t="shared" si="15"/>
      </c>
      <c r="X49" s="19">
        <f t="shared" si="15"/>
      </c>
      <c r="Y49" s="19">
        <f t="shared" si="15"/>
      </c>
      <c r="Z49" s="19">
        <f t="shared" si="15"/>
      </c>
      <c r="AA49" s="19">
        <f t="shared" si="15"/>
      </c>
      <c r="AB49" s="19">
        <f t="shared" si="15"/>
      </c>
      <c r="AC49" s="19">
        <f t="shared" si="15"/>
      </c>
      <c r="AD49" s="19">
        <f t="shared" si="15"/>
      </c>
      <c r="AE49" s="19">
        <f t="shared" si="15"/>
      </c>
      <c r="AF49" s="19">
        <f t="shared" si="15"/>
      </c>
      <c r="AG49" s="19">
        <f t="shared" si="15"/>
      </c>
      <c r="AH49" s="19">
        <f t="shared" si="15"/>
      </c>
      <c r="AI49" s="19">
        <f t="shared" si="15"/>
      </c>
      <c r="AJ49" s="19">
        <f t="shared" si="15"/>
      </c>
      <c r="AK49" s="19">
        <f t="shared" si="15"/>
      </c>
      <c r="AL49" s="19">
        <f t="shared" si="15"/>
      </c>
    </row>
    <row r="50" spans="3:39" ht="15">
      <c r="C50" s="11" t="s">
        <v>17</v>
      </c>
      <c r="D50" s="11" t="s">
        <v>56</v>
      </c>
      <c r="E50" s="11"/>
      <c r="F50" s="11"/>
      <c r="G50" s="11"/>
      <c r="H50" s="11"/>
      <c r="I50" s="11"/>
      <c r="J50" s="11"/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</row>
    <row r="51" ht="4.5" customHeight="1">
      <c r="AH51" s="2"/>
    </row>
    <row r="52" spans="3:38" ht="15">
      <c r="C52" s="29"/>
      <c r="D52" s="19">
        <f aca="true" t="shared" si="16" ref="D52:AL52">MID(Идентификатор,COLUMN()-3,1)</f>
      </c>
      <c r="E52" s="19">
        <f t="shared" si="16"/>
      </c>
      <c r="F52" s="19">
        <f t="shared" si="16"/>
      </c>
      <c r="G52" s="19">
        <f t="shared" si="16"/>
      </c>
      <c r="H52" s="19">
        <f t="shared" si="16"/>
      </c>
      <c r="I52" s="19">
        <f t="shared" si="16"/>
      </c>
      <c r="J52" s="19">
        <f t="shared" si="16"/>
      </c>
      <c r="K52" s="19">
        <f t="shared" si="16"/>
      </c>
      <c r="L52" s="19">
        <f t="shared" si="16"/>
      </c>
      <c r="M52" s="19">
        <f t="shared" si="16"/>
      </c>
      <c r="N52" s="19">
        <f t="shared" si="16"/>
      </c>
      <c r="O52" s="19">
        <f t="shared" si="16"/>
      </c>
      <c r="P52" s="19">
        <f t="shared" si="16"/>
      </c>
      <c r="Q52" s="19">
        <f t="shared" si="16"/>
      </c>
      <c r="R52" s="19">
        <f t="shared" si="16"/>
      </c>
      <c r="S52" s="19">
        <f t="shared" si="16"/>
      </c>
      <c r="T52" s="19">
        <f t="shared" si="16"/>
      </c>
      <c r="U52" s="19">
        <f t="shared" si="16"/>
      </c>
      <c r="V52" s="19">
        <f t="shared" si="16"/>
      </c>
      <c r="W52" s="19">
        <f t="shared" si="16"/>
      </c>
      <c r="X52" s="19">
        <f t="shared" si="16"/>
      </c>
      <c r="Y52" s="19">
        <f t="shared" si="16"/>
      </c>
      <c r="Z52" s="19">
        <f t="shared" si="16"/>
      </c>
      <c r="AA52" s="19">
        <f t="shared" si="16"/>
      </c>
      <c r="AB52" s="19">
        <f t="shared" si="16"/>
      </c>
      <c r="AC52" s="19">
        <f t="shared" si="16"/>
      </c>
      <c r="AD52" s="19">
        <f t="shared" si="16"/>
      </c>
      <c r="AE52" s="19">
        <f t="shared" si="16"/>
      </c>
      <c r="AF52" s="19">
        <f t="shared" si="16"/>
      </c>
      <c r="AG52" s="19">
        <f t="shared" si="16"/>
      </c>
      <c r="AH52" s="19">
        <f t="shared" si="16"/>
      </c>
      <c r="AI52" s="19">
        <f t="shared" si="16"/>
      </c>
      <c r="AJ52" s="19">
        <f t="shared" si="16"/>
      </c>
      <c r="AK52" s="19">
        <f t="shared" si="16"/>
      </c>
      <c r="AL52" s="19">
        <f t="shared" si="16"/>
      </c>
    </row>
    <row r="53" spans="3:38" ht="15">
      <c r="C53" s="11" t="s">
        <v>18</v>
      </c>
      <c r="D53" s="11" t="s">
        <v>49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ht="2.25" customHeight="1">
      <c r="AH54" s="2"/>
    </row>
    <row r="55" spans="3:38" ht="15">
      <c r="C55" s="21"/>
      <c r="D55" s="19">
        <f aca="true" t="shared" si="17" ref="D55:AL55">MID(Адрес,COLUMN()-3,1)</f>
      </c>
      <c r="E55" s="19">
        <f t="shared" si="17"/>
      </c>
      <c r="F55" s="19">
        <f t="shared" si="17"/>
      </c>
      <c r="G55" s="19">
        <f t="shared" si="17"/>
      </c>
      <c r="H55" s="19">
        <f t="shared" si="17"/>
      </c>
      <c r="I55" s="19">
        <f t="shared" si="17"/>
      </c>
      <c r="J55" s="19">
        <f t="shared" si="17"/>
      </c>
      <c r="K55" s="19">
        <f t="shared" si="17"/>
      </c>
      <c r="L55" s="19">
        <f t="shared" si="17"/>
      </c>
      <c r="M55" s="19">
        <f t="shared" si="17"/>
      </c>
      <c r="N55" s="19">
        <f t="shared" si="17"/>
      </c>
      <c r="O55" s="19">
        <f t="shared" si="17"/>
      </c>
      <c r="P55" s="19">
        <f t="shared" si="17"/>
      </c>
      <c r="Q55" s="19">
        <f t="shared" si="17"/>
      </c>
      <c r="R55" s="19">
        <f t="shared" si="17"/>
      </c>
      <c r="S55" s="19">
        <f t="shared" si="17"/>
      </c>
      <c r="T55" s="19">
        <f t="shared" si="17"/>
      </c>
      <c r="U55" s="19">
        <f t="shared" si="17"/>
      </c>
      <c r="V55" s="19">
        <f t="shared" si="17"/>
      </c>
      <c r="W55" s="19">
        <f t="shared" si="17"/>
      </c>
      <c r="X55" s="19">
        <f t="shared" si="17"/>
      </c>
      <c r="Y55" s="19">
        <f t="shared" si="17"/>
      </c>
      <c r="Z55" s="19">
        <f t="shared" si="17"/>
      </c>
      <c r="AA55" s="19">
        <f t="shared" si="17"/>
      </c>
      <c r="AB55" s="19">
        <f t="shared" si="17"/>
      </c>
      <c r="AC55" s="19">
        <f t="shared" si="17"/>
      </c>
      <c r="AD55" s="19">
        <f t="shared" si="17"/>
      </c>
      <c r="AE55" s="19">
        <f t="shared" si="17"/>
      </c>
      <c r="AF55" s="19">
        <f t="shared" si="17"/>
      </c>
      <c r="AG55" s="19">
        <f t="shared" si="17"/>
      </c>
      <c r="AH55" s="19">
        <f t="shared" si="17"/>
      </c>
      <c r="AI55" s="19">
        <f t="shared" si="17"/>
      </c>
      <c r="AJ55" s="19">
        <f t="shared" si="17"/>
      </c>
      <c r="AK55" s="19">
        <f t="shared" si="17"/>
      </c>
      <c r="AL55" s="19">
        <f t="shared" si="17"/>
      </c>
    </row>
    <row r="56" spans="3:38" ht="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3:38" ht="15">
      <c r="C57" s="1"/>
      <c r="D57" s="19">
        <f aca="true" t="shared" si="18" ref="D57:AL57">MID(Адрес,COLUMN()+32,1)</f>
      </c>
      <c r="E57" s="19">
        <f t="shared" si="18"/>
      </c>
      <c r="F57" s="19">
        <f t="shared" si="18"/>
      </c>
      <c r="G57" s="19">
        <f t="shared" si="18"/>
      </c>
      <c r="H57" s="19">
        <f t="shared" si="18"/>
      </c>
      <c r="I57" s="19">
        <f t="shared" si="18"/>
      </c>
      <c r="J57" s="19">
        <f t="shared" si="18"/>
      </c>
      <c r="K57" s="19">
        <f t="shared" si="18"/>
      </c>
      <c r="L57" s="19">
        <f t="shared" si="18"/>
      </c>
      <c r="M57" s="19">
        <f t="shared" si="18"/>
      </c>
      <c r="N57" s="19">
        <f t="shared" si="18"/>
      </c>
      <c r="O57" s="19">
        <f t="shared" si="18"/>
      </c>
      <c r="P57" s="19">
        <f t="shared" si="18"/>
      </c>
      <c r="Q57" s="19">
        <f t="shared" si="18"/>
      </c>
      <c r="R57" s="19">
        <f t="shared" si="18"/>
      </c>
      <c r="S57" s="19">
        <f t="shared" si="18"/>
      </c>
      <c r="T57" s="19">
        <f t="shared" si="18"/>
      </c>
      <c r="U57" s="19">
        <f t="shared" si="18"/>
      </c>
      <c r="V57" s="19">
        <f t="shared" si="18"/>
      </c>
      <c r="W57" s="19">
        <f t="shared" si="18"/>
      </c>
      <c r="X57" s="19">
        <f t="shared" si="18"/>
      </c>
      <c r="Y57" s="19">
        <f t="shared" si="18"/>
      </c>
      <c r="Z57" s="19">
        <f t="shared" si="18"/>
      </c>
      <c r="AA57" s="19">
        <f t="shared" si="18"/>
      </c>
      <c r="AB57" s="19">
        <f t="shared" si="18"/>
      </c>
      <c r="AC57" s="19">
        <f t="shared" si="18"/>
      </c>
      <c r="AD57" s="19">
        <f t="shared" si="18"/>
      </c>
      <c r="AE57" s="19">
        <f t="shared" si="18"/>
      </c>
      <c r="AF57" s="19">
        <f t="shared" si="18"/>
      </c>
      <c r="AG57" s="19">
        <f t="shared" si="18"/>
      </c>
      <c r="AH57" s="19">
        <f t="shared" si="18"/>
      </c>
      <c r="AI57" s="19">
        <f t="shared" si="18"/>
      </c>
      <c r="AJ57" s="19">
        <f t="shared" si="18"/>
      </c>
      <c r="AK57" s="19">
        <f t="shared" si="18"/>
      </c>
      <c r="AL57" s="19">
        <f t="shared" si="18"/>
      </c>
    </row>
    <row r="58" ht="6" customHeight="1">
      <c r="C58" s="2"/>
    </row>
    <row r="59" spans="3:38" ht="15">
      <c r="C59" s="11" t="s">
        <v>21</v>
      </c>
      <c r="D59" s="11" t="s">
        <v>15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E59" s="11" t="s">
        <v>57</v>
      </c>
      <c r="AF59" s="11"/>
      <c r="AG59" s="11"/>
      <c r="AH59" s="23"/>
      <c r="AI59" s="23"/>
      <c r="AJ59" s="23"/>
      <c r="AK59" s="19"/>
      <c r="AL59" s="19"/>
    </row>
    <row r="60" spans="3:38" ht="6" customHeight="1" thickBo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ht="6.75" customHeight="1" thickTop="1"/>
    <row r="62" spans="3:38" ht="15" customHeight="1">
      <c r="C62" s="11" t="s">
        <v>34</v>
      </c>
      <c r="D62" s="11" t="s">
        <v>47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D62" s="32" t="s">
        <v>58</v>
      </c>
      <c r="AE62" s="32"/>
      <c r="AF62" s="32"/>
      <c r="AG62" s="32"/>
      <c r="AH62" s="32"/>
      <c r="AI62" s="32"/>
      <c r="AJ62" s="32"/>
      <c r="AK62" s="32"/>
      <c r="AL62" s="32"/>
    </row>
    <row r="63" spans="30:38" ht="4.5" customHeight="1">
      <c r="AD63" s="32"/>
      <c r="AE63" s="32"/>
      <c r="AF63" s="32"/>
      <c r="AG63" s="32"/>
      <c r="AH63" s="32"/>
      <c r="AI63" s="32"/>
      <c r="AJ63" s="32"/>
      <c r="AK63" s="32"/>
      <c r="AL63" s="32"/>
    </row>
    <row r="64" spans="4:38" ht="12.75">
      <c r="D64" s="25" t="s">
        <v>48</v>
      </c>
      <c r="E64" s="25"/>
      <c r="F64" s="25"/>
      <c r="G64" s="25"/>
      <c r="H64" s="25"/>
      <c r="I64" s="25"/>
      <c r="J64" s="25"/>
      <c r="K64" s="25"/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3:38" ht="4.5" customHeight="1" thickBo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3:38" ht="13.5" thickTop="1">
      <c r="C66" s="6" t="s">
        <v>36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ht="5.25" customHeight="1"/>
    <row r="68" spans="3:38" ht="15">
      <c r="C68" s="11" t="s">
        <v>43</v>
      </c>
      <c r="D68" s="11" t="s">
        <v>38</v>
      </c>
      <c r="M68" s="37">
        <v>2</v>
      </c>
      <c r="N68" s="37">
        <v>0</v>
      </c>
      <c r="O68" s="37">
        <v>0</v>
      </c>
      <c r="P68" s="37">
        <f>MID(СуммРуб,COLUMN()-12,1)</f>
      </c>
      <c r="Q68" s="37">
        <f>MID(СуммРуб,COLUMN()-12,1)</f>
      </c>
      <c r="R68" s="37">
        <f>MID(СуммРуб,COLUMN()-12,1)</f>
      </c>
      <c r="S68" s="19">
        <f>MID(СуммРуб,COLUMN()-12,1)</f>
      </c>
      <c r="T68" s="19">
        <f>MID(СуммРуб,COLUMN()-12,1)</f>
      </c>
      <c r="U68" s="19">
        <f>MID(СуммРуб,COLUMN()-12,1)</f>
      </c>
      <c r="W68" s="11" t="s">
        <v>19</v>
      </c>
      <c r="AA68" s="19" t="str">
        <f>MID(СуммКоп,COLUMN()-24,1)</f>
        <v>0</v>
      </c>
      <c r="AB68" s="19" t="str">
        <f>MID(СуммКоп,COLUMN()-24,1)</f>
        <v>0</v>
      </c>
      <c r="AD68" s="11" t="s">
        <v>20</v>
      </c>
      <c r="AF68" s="21" t="s">
        <v>72</v>
      </c>
      <c r="AG68" s="21">
        <f>TRUNC(Сумма)</f>
        <v>0</v>
      </c>
      <c r="AH68" s="21" t="str">
        <f>FIXED(MOD(Сумма,1))</f>
        <v>0,00</v>
      </c>
      <c r="AL68" t="s">
        <v>53</v>
      </c>
    </row>
    <row r="69" ht="5.25" customHeight="1"/>
    <row r="70" spans="3:38" ht="15">
      <c r="C70" s="11" t="s">
        <v>59</v>
      </c>
      <c r="D70" s="11" t="s">
        <v>37</v>
      </c>
      <c r="L70" s="1"/>
      <c r="M70" s="1"/>
      <c r="O70" s="21" t="s">
        <v>73</v>
      </c>
      <c r="P70" s="34" t="s">
        <v>74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6"/>
    </row>
    <row r="71" ht="6" customHeight="1"/>
    <row r="72" spans="4:38" ht="15">
      <c r="D72" s="34" t="s">
        <v>75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6"/>
    </row>
    <row r="73" ht="6" customHeight="1"/>
    <row r="74" spans="4:38" ht="15">
      <c r="D74" s="19"/>
      <c r="E74" s="19"/>
      <c r="F74" s="19"/>
      <c r="G74" s="19"/>
      <c r="H74" s="19"/>
      <c r="I74" s="19"/>
      <c r="J74" s="19"/>
      <c r="K74" s="19"/>
      <c r="L74" s="19"/>
      <c r="M74" s="19" t="str">
        <f aca="true" t="shared" si="19" ref="D74:AL74">MID(ИмяОпер,COLUMN()+55,1)</f>
        <v> </v>
      </c>
      <c r="N74" s="19" t="str">
        <f t="shared" si="19"/>
        <v> </v>
      </c>
      <c r="O74" s="19" t="str">
        <f t="shared" si="19"/>
        <v> </v>
      </c>
      <c r="P74" s="19" t="str">
        <f t="shared" si="19"/>
        <v> </v>
      </c>
      <c r="Q74" s="19" t="str">
        <f t="shared" si="19"/>
        <v> </v>
      </c>
      <c r="R74" s="19" t="str">
        <f t="shared" si="19"/>
        <v> </v>
      </c>
      <c r="S74" s="19" t="str">
        <f t="shared" si="19"/>
        <v> </v>
      </c>
      <c r="T74" s="19" t="str">
        <f t="shared" si="19"/>
        <v> </v>
      </c>
      <c r="U74" s="19" t="str">
        <f t="shared" si="19"/>
        <v> </v>
      </c>
      <c r="V74" s="19" t="str">
        <f t="shared" si="19"/>
        <v> </v>
      </c>
      <c r="W74" s="19" t="str">
        <f t="shared" si="19"/>
        <v> </v>
      </c>
      <c r="X74" s="19" t="str">
        <f t="shared" si="19"/>
        <v> </v>
      </c>
      <c r="Y74" s="19" t="str">
        <f t="shared" si="19"/>
        <v> </v>
      </c>
      <c r="Z74" s="19" t="str">
        <f t="shared" si="19"/>
        <v> </v>
      </c>
      <c r="AA74" s="19" t="str">
        <f t="shared" si="19"/>
        <v> </v>
      </c>
      <c r="AB74" s="19" t="str">
        <f t="shared" si="19"/>
        <v> </v>
      </c>
      <c r="AC74" s="19" t="str">
        <f t="shared" si="19"/>
        <v> </v>
      </c>
      <c r="AD74" s="19" t="str">
        <f t="shared" si="19"/>
        <v> </v>
      </c>
      <c r="AE74" s="19" t="str">
        <f t="shared" si="19"/>
        <v> </v>
      </c>
      <c r="AF74" s="19" t="str">
        <f t="shared" si="19"/>
        <v> </v>
      </c>
      <c r="AG74" s="19" t="str">
        <f t="shared" si="19"/>
        <v> </v>
      </c>
      <c r="AH74" s="19" t="str">
        <f t="shared" si="19"/>
        <v> </v>
      </c>
      <c r="AI74" s="19" t="str">
        <f t="shared" si="19"/>
        <v> </v>
      </c>
      <c r="AJ74" s="19" t="str">
        <f t="shared" si="19"/>
        <v> </v>
      </c>
      <c r="AK74" s="19" t="str">
        <f t="shared" si="19"/>
        <v> </v>
      </c>
      <c r="AL74" s="19" t="str">
        <f t="shared" si="19"/>
        <v> </v>
      </c>
    </row>
    <row r="75" spans="4:38" ht="6" customHeight="1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4:38" ht="15">
      <c r="D76" s="19"/>
      <c r="E76" s="19"/>
      <c r="F76" s="19"/>
      <c r="G76" s="19"/>
      <c r="H76" s="19" t="str">
        <f aca="true" t="shared" si="20" ref="D76:AL76">MID(ИмяОпер,COLUMN()+90,1)</f>
        <v> </v>
      </c>
      <c r="I76" s="19" t="str">
        <f t="shared" si="20"/>
        <v> </v>
      </c>
      <c r="J76" s="19" t="str">
        <f t="shared" si="20"/>
        <v> </v>
      </c>
      <c r="K76" s="19" t="str">
        <f t="shared" si="20"/>
        <v> </v>
      </c>
      <c r="L76" s="19" t="str">
        <f t="shared" si="20"/>
        <v> </v>
      </c>
      <c r="M76" s="19" t="str">
        <f t="shared" si="20"/>
        <v> </v>
      </c>
      <c r="N76" s="19" t="str">
        <f t="shared" si="20"/>
        <v> </v>
      </c>
      <c r="O76" s="19" t="str">
        <f t="shared" si="20"/>
        <v> </v>
      </c>
      <c r="P76" s="19" t="str">
        <f t="shared" si="20"/>
        <v> </v>
      </c>
      <c r="Q76" s="19" t="str">
        <f t="shared" si="20"/>
        <v> </v>
      </c>
      <c r="R76" s="19" t="str">
        <f t="shared" si="20"/>
        <v> </v>
      </c>
      <c r="S76" s="19" t="str">
        <f t="shared" si="20"/>
        <v> </v>
      </c>
      <c r="T76" s="19" t="str">
        <f t="shared" si="20"/>
        <v> </v>
      </c>
      <c r="U76" s="19" t="str">
        <f t="shared" si="20"/>
        <v> </v>
      </c>
      <c r="V76" s="19" t="str">
        <f t="shared" si="20"/>
        <v> </v>
      </c>
      <c r="W76" s="19" t="str">
        <f t="shared" si="20"/>
        <v> </v>
      </c>
      <c r="X76" s="19" t="str">
        <f t="shared" si="20"/>
        <v> </v>
      </c>
      <c r="Y76" s="19" t="str">
        <f t="shared" si="20"/>
        <v> </v>
      </c>
      <c r="Z76" s="19" t="str">
        <f t="shared" si="20"/>
        <v> </v>
      </c>
      <c r="AA76" s="19" t="str">
        <f t="shared" si="20"/>
        <v> </v>
      </c>
      <c r="AB76" s="19" t="str">
        <f t="shared" si="20"/>
        <v> </v>
      </c>
      <c r="AC76" s="19" t="str">
        <f t="shared" si="20"/>
        <v> </v>
      </c>
      <c r="AD76" s="19" t="str">
        <f t="shared" si="20"/>
        <v> </v>
      </c>
      <c r="AE76" s="19" t="str">
        <f t="shared" si="20"/>
        <v> </v>
      </c>
      <c r="AF76" s="19" t="str">
        <f t="shared" si="20"/>
        <v> </v>
      </c>
      <c r="AG76" s="19" t="str">
        <f t="shared" si="20"/>
        <v> </v>
      </c>
      <c r="AH76" s="19" t="str">
        <f t="shared" si="20"/>
        <v> </v>
      </c>
      <c r="AI76" s="19" t="str">
        <f t="shared" si="20"/>
        <v> </v>
      </c>
      <c r="AJ76" s="19" t="str">
        <f t="shared" si="20"/>
        <v> </v>
      </c>
      <c r="AK76" s="19" t="str">
        <f t="shared" si="20"/>
        <v> </v>
      </c>
      <c r="AL76" s="19" t="str">
        <f t="shared" si="20"/>
        <v> </v>
      </c>
    </row>
    <row r="77" spans="4:38" ht="6" customHeight="1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4:38" ht="15"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 t="str">
        <f aca="true" t="shared" si="21" ref="D78:AL78">MID(ИмяОпер,COLUMN()+125,1)</f>
        <v> </v>
      </c>
      <c r="Y78" s="19" t="str">
        <f t="shared" si="21"/>
        <v> </v>
      </c>
      <c r="Z78" s="19" t="str">
        <f t="shared" si="21"/>
        <v> </v>
      </c>
      <c r="AA78" s="19" t="str">
        <f t="shared" si="21"/>
        <v> </v>
      </c>
      <c r="AB78" s="19" t="str">
        <f t="shared" si="21"/>
        <v> </v>
      </c>
      <c r="AC78" s="19" t="str">
        <f t="shared" si="21"/>
        <v> </v>
      </c>
      <c r="AD78" s="19" t="str">
        <f t="shared" si="21"/>
        <v> </v>
      </c>
      <c r="AE78" s="19" t="str">
        <f t="shared" si="21"/>
        <v> </v>
      </c>
      <c r="AF78" s="19" t="str">
        <f t="shared" si="21"/>
        <v> </v>
      </c>
      <c r="AG78" s="19" t="str">
        <f t="shared" si="21"/>
        <v> </v>
      </c>
      <c r="AH78" s="19" t="str">
        <f t="shared" si="21"/>
        <v> </v>
      </c>
      <c r="AI78" s="19" t="str">
        <f t="shared" si="21"/>
        <v> </v>
      </c>
      <c r="AJ78" s="19" t="str">
        <f t="shared" si="21"/>
        <v> </v>
      </c>
      <c r="AK78" s="19" t="str">
        <f t="shared" si="21"/>
        <v> </v>
      </c>
      <c r="AL78" s="19" t="str">
        <f t="shared" si="21"/>
        <v> </v>
      </c>
    </row>
    <row r="79" spans="4:38" ht="6" customHeight="1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3:38" ht="15">
      <c r="C80" s="2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>
        <f aca="true" t="shared" si="22" ref="D80:AL80">MID(ИмяОпер,COLUMN()+160,1)</f>
      </c>
      <c r="R80" s="19">
        <f t="shared" si="22"/>
      </c>
      <c r="S80" s="19">
        <f t="shared" si="22"/>
      </c>
      <c r="T80" s="19">
        <f t="shared" si="22"/>
      </c>
      <c r="U80" s="19">
        <f t="shared" si="22"/>
      </c>
      <c r="V80" s="19">
        <f t="shared" si="22"/>
      </c>
      <c r="W80" s="19">
        <f t="shared" si="22"/>
      </c>
      <c r="X80" s="19">
        <f t="shared" si="22"/>
      </c>
      <c r="Y80" s="19">
        <f t="shared" si="22"/>
      </c>
      <c r="Z80" s="19">
        <f t="shared" si="22"/>
      </c>
      <c r="AA80" s="19">
        <f t="shared" si="22"/>
      </c>
      <c r="AB80" s="19">
        <f t="shared" si="22"/>
      </c>
      <c r="AC80" s="19">
        <f t="shared" si="22"/>
      </c>
      <c r="AD80" s="19">
        <f t="shared" si="22"/>
      </c>
      <c r="AE80" s="19">
        <f t="shared" si="22"/>
      </c>
      <c r="AF80" s="19">
        <f t="shared" si="22"/>
      </c>
      <c r="AG80" s="19">
        <f t="shared" si="22"/>
      </c>
      <c r="AH80" s="19">
        <f t="shared" si="22"/>
      </c>
      <c r="AI80" s="19">
        <f t="shared" si="22"/>
      </c>
      <c r="AJ80" s="19">
        <f t="shared" si="22"/>
      </c>
      <c r="AK80" s="19">
        <f t="shared" si="22"/>
      </c>
      <c r="AL80" s="19">
        <f t="shared" si="22"/>
      </c>
    </row>
    <row r="81" spans="4:38" ht="5.25" customHeight="1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3:38" ht="15">
      <c r="C82" s="11" t="s">
        <v>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AA82" s="16" t="s">
        <v>45</v>
      </c>
      <c r="AC82" s="19"/>
      <c r="AD82" s="19"/>
      <c r="AE82" s="19"/>
      <c r="AF82" s="19"/>
      <c r="AG82" s="19"/>
      <c r="AH82" s="16" t="s">
        <v>46</v>
      </c>
      <c r="AJ82" s="1"/>
      <c r="AK82" s="1"/>
      <c r="AL82" s="1"/>
    </row>
    <row r="83" spans="3:38" ht="4.5" customHeight="1" thickBot="1">
      <c r="C83" s="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8"/>
      <c r="AD83" s="3"/>
      <c r="AE83" s="17"/>
      <c r="AF83" s="17"/>
      <c r="AG83" s="17"/>
      <c r="AH83" s="17"/>
      <c r="AI83" s="17"/>
      <c r="AJ83" s="17"/>
      <c r="AK83" s="17"/>
      <c r="AL83" s="17"/>
    </row>
    <row r="84" spans="3:38" ht="27.75" customHeight="1" thickBot="1" thickTop="1">
      <c r="C84" s="33" t="s">
        <v>50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ht="8.25" customHeight="1" thickTop="1">
      <c r="R85" s="2"/>
    </row>
    <row r="86" spans="3:22" ht="15">
      <c r="C86" s="11" t="s">
        <v>44</v>
      </c>
      <c r="D86" s="11" t="s">
        <v>29</v>
      </c>
      <c r="G86" s="11" t="s">
        <v>26</v>
      </c>
      <c r="O86" s="27"/>
      <c r="P86" s="28">
        <v>20</v>
      </c>
      <c r="Q86" t="s">
        <v>61</v>
      </c>
      <c r="T86" s="12" t="s">
        <v>62</v>
      </c>
      <c r="V86" s="11" t="s">
        <v>30</v>
      </c>
    </row>
    <row r="87" spans="3:38" ht="3" customHeight="1" thickBo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4:38" ht="7.5" customHeight="1" thickTop="1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ht="12.75">
      <c r="C89" s="30" t="s">
        <v>66</v>
      </c>
    </row>
  </sheetData>
  <sheetProtection/>
  <mergeCells count="5">
    <mergeCell ref="AD62:AL64"/>
    <mergeCell ref="C84:AL84"/>
    <mergeCell ref="P70:AL70"/>
    <mergeCell ref="D72:AL72"/>
    <mergeCell ref="D47:AL47"/>
  </mergeCells>
  <printOptions/>
  <pageMargins left="0.6299212598425197" right="0.1968503937007874" top="0.03937007874015748" bottom="0.2362204724409449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&lt;p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SP_CODE&gt;P_PSPAYCARD_SBER_2014_MIK&lt;/SP_CODE&gt;&lt;/p&gt;</dc:description>
  <cp:lastModifiedBy>Оля</cp:lastModifiedBy>
  <cp:lastPrinted>2017-03-14T10:20:03Z</cp:lastPrinted>
  <dcterms:created xsi:type="dcterms:W3CDTF">2008-04-14T14:10:13Z</dcterms:created>
  <dcterms:modified xsi:type="dcterms:W3CDTF">2020-08-18T07:32:38Z</dcterms:modified>
  <cp:category/>
  <cp:version/>
  <cp:contentType/>
  <cp:contentStatus/>
</cp:coreProperties>
</file>